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024"/>
  <workbookPr showInkAnnotation="0" autoCompressPictures="0"/>
  <bookViews>
    <workbookView xWindow="10420" yWindow="1960" windowWidth="33800" windowHeight="198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1" i="1" l="1"/>
  <c r="D11" i="1"/>
  <c r="E11" i="1"/>
  <c r="C15" i="1"/>
  <c r="D15" i="1"/>
  <c r="E15" i="1"/>
  <c r="C19" i="1"/>
  <c r="D19" i="1"/>
  <c r="E19" i="1"/>
  <c r="C23" i="1"/>
  <c r="D23" i="1"/>
  <c r="E23" i="1"/>
  <c r="C27" i="1"/>
  <c r="D27" i="1"/>
  <c r="E27" i="1"/>
  <c r="C35" i="1"/>
  <c r="D35" i="1"/>
  <c r="E35" i="1"/>
  <c r="C39" i="1"/>
  <c r="D39" i="1"/>
  <c r="E39" i="1"/>
  <c r="C43" i="1"/>
  <c r="D43" i="1"/>
  <c r="E43" i="1"/>
  <c r="C47" i="1"/>
  <c r="D47" i="1"/>
  <c r="E47" i="1"/>
  <c r="C51" i="1"/>
  <c r="D51" i="1"/>
  <c r="E51" i="1"/>
  <c r="F51" i="1"/>
  <c r="G51" i="1"/>
  <c r="H51" i="1"/>
  <c r="I51" i="1"/>
  <c r="J51" i="1"/>
  <c r="O51" i="1"/>
  <c r="K51" i="1"/>
  <c r="L51" i="1"/>
  <c r="N51" i="1"/>
  <c r="F47" i="1"/>
  <c r="G47" i="1"/>
  <c r="H47" i="1"/>
  <c r="I47" i="1"/>
  <c r="J47" i="1"/>
  <c r="O47" i="1"/>
  <c r="K47" i="1"/>
  <c r="L47" i="1"/>
  <c r="N47" i="1"/>
  <c r="F43" i="1"/>
  <c r="G43" i="1"/>
  <c r="H43" i="1"/>
  <c r="I43" i="1"/>
  <c r="J43" i="1"/>
  <c r="O43" i="1"/>
  <c r="K43" i="1"/>
  <c r="L43" i="1"/>
  <c r="N43" i="1"/>
  <c r="F39" i="1"/>
  <c r="G39" i="1"/>
  <c r="H39" i="1"/>
  <c r="I39" i="1"/>
  <c r="J39" i="1"/>
  <c r="O39" i="1"/>
  <c r="K39" i="1"/>
  <c r="L39" i="1"/>
  <c r="N39" i="1"/>
  <c r="F35" i="1"/>
  <c r="G35" i="1"/>
  <c r="H35" i="1"/>
  <c r="I35" i="1"/>
  <c r="J35" i="1"/>
  <c r="O35" i="1"/>
  <c r="K35" i="1"/>
  <c r="L35" i="1"/>
  <c r="N35" i="1"/>
  <c r="F27" i="1"/>
  <c r="G27" i="1"/>
  <c r="O27" i="1"/>
  <c r="H27" i="1"/>
  <c r="I27" i="1"/>
  <c r="J27" i="1"/>
  <c r="K27" i="1"/>
  <c r="L27" i="1"/>
  <c r="N27" i="1"/>
  <c r="F23" i="1"/>
  <c r="G23" i="1"/>
  <c r="O23" i="1"/>
  <c r="H23" i="1"/>
  <c r="I23" i="1"/>
  <c r="J23" i="1"/>
  <c r="K23" i="1"/>
  <c r="L23" i="1"/>
  <c r="N23" i="1"/>
  <c r="F19" i="1"/>
  <c r="G19" i="1"/>
  <c r="O19" i="1"/>
  <c r="H19" i="1"/>
  <c r="I19" i="1"/>
  <c r="J19" i="1"/>
  <c r="K19" i="1"/>
  <c r="L19" i="1"/>
  <c r="N19" i="1"/>
  <c r="F15" i="1"/>
  <c r="G15" i="1"/>
  <c r="O15" i="1"/>
  <c r="H15" i="1"/>
  <c r="I15" i="1"/>
  <c r="J15" i="1"/>
  <c r="K15" i="1"/>
  <c r="L15" i="1"/>
  <c r="N15" i="1"/>
  <c r="F11" i="1"/>
  <c r="G11" i="1"/>
  <c r="O11" i="1"/>
  <c r="H11" i="1"/>
  <c r="I11" i="1"/>
  <c r="J11" i="1"/>
  <c r="K11" i="1"/>
  <c r="L11" i="1"/>
  <c r="N11" i="1"/>
</calcChain>
</file>

<file path=xl/sharedStrings.xml><?xml version="1.0" encoding="utf-8"?>
<sst xmlns="http://schemas.openxmlformats.org/spreadsheetml/2006/main" count="159" uniqueCount="33">
  <si>
    <t xml:space="preserve"> </t>
  </si>
  <si>
    <t>Relação Risco/Ganho</t>
  </si>
  <si>
    <t xml:space="preserve">Capital inicial </t>
  </si>
  <si>
    <t>OPERADOR 1</t>
  </si>
  <si>
    <t>Risco %</t>
  </si>
  <si>
    <t>PERDEU 1</t>
  </si>
  <si>
    <t>PERDEU 2</t>
  </si>
  <si>
    <t>PERDEU 3</t>
  </si>
  <si>
    <t>PERDEU 4</t>
  </si>
  <si>
    <t>PERDEU 5</t>
  </si>
  <si>
    <t>GANHOU 6</t>
  </si>
  <si>
    <t>GANHOU 7</t>
  </si>
  <si>
    <t>GANHOU 8</t>
  </si>
  <si>
    <t>GANHOU 9</t>
  </si>
  <si>
    <t>PERDEU 10</t>
  </si>
  <si>
    <t>RESULTADO %</t>
  </si>
  <si>
    <t>Drawdown Máximo</t>
  </si>
  <si>
    <t>BALANÇO</t>
  </si>
  <si>
    <t>OPERADOR 2</t>
  </si>
  <si>
    <t>OPERADOR 3</t>
  </si>
  <si>
    <t>OPERADOR 4</t>
  </si>
  <si>
    <t>OPERADOR 5</t>
  </si>
  <si>
    <t>GANHOU 2</t>
  </si>
  <si>
    <t>GANHOU 3</t>
  </si>
  <si>
    <t>PERDEU 6</t>
  </si>
  <si>
    <t>PERDEU 7</t>
  </si>
  <si>
    <t>PERDEU 8</t>
  </si>
  <si>
    <t xml:space="preserve">          </t>
  </si>
  <si>
    <r>
      <t xml:space="preserve">  </t>
    </r>
    <r>
      <rPr>
        <sz val="18"/>
        <color theme="3"/>
        <rFont val="Calibri"/>
        <scheme val="minor"/>
      </rPr>
      <t xml:space="preserve"> EXEMPLO DE GERENCIAMENTO DO RISCO</t>
    </r>
  </si>
  <si>
    <t xml:space="preserve">          CASO 1 - Perdeu -60%</t>
  </si>
  <si>
    <t xml:space="preserve">    PERDEU  6,  GANHOU 4 </t>
  </si>
  <si>
    <r>
      <t xml:space="preserve"> </t>
    </r>
    <r>
      <rPr>
        <b/>
        <sz val="28"/>
        <color theme="0"/>
        <rFont val="Calibri"/>
        <scheme val="minor"/>
      </rPr>
      <t xml:space="preserve">   CARA E COROA</t>
    </r>
  </si>
  <si>
    <t xml:space="preserve">           CASO 2 - Perdeu -70%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</si>
</sst>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20"/>
      <color rgb="FF0000FF"/>
      <name val="Calibri"/>
      <family val="2"/>
      <scheme val="minor"/>
    </font>
    <font>
      <b/>
      <sz val="20"/>
      <color rgb="FF0000FF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2"/>
      <color theme="3"/>
      <name val="Calibri"/>
      <scheme val="minor"/>
    </font>
    <font>
      <b/>
      <sz val="24"/>
      <color theme="0"/>
      <name val="Calibri"/>
      <scheme val="minor"/>
    </font>
    <font>
      <sz val="18"/>
      <color theme="3"/>
      <name val="Calibri"/>
      <scheme val="minor"/>
    </font>
    <font>
      <b/>
      <sz val="28"/>
      <color theme="0"/>
      <name val="Calibri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4" tint="0.39997558519241921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2">
    <xf numFmtId="0" fontId="0" fillId="0" borderId="0" xfId="0"/>
    <xf numFmtId="0" fontId="0" fillId="2" borderId="0" xfId="0" applyFill="1"/>
    <xf numFmtId="0" fontId="6" fillId="4" borderId="0" xfId="0" applyFont="1" applyFill="1"/>
    <xf numFmtId="0" fontId="0" fillId="4" borderId="0" xfId="0" applyFill="1"/>
    <xf numFmtId="0" fontId="8" fillId="0" borderId="1" xfId="0" applyFont="1" applyBorder="1" applyAlignment="1">
      <alignment horizontal="center"/>
    </xf>
    <xf numFmtId="164" fontId="8" fillId="5" borderId="2" xfId="0" applyNumberFormat="1" applyFont="1" applyFill="1" applyBorder="1" applyAlignment="1">
      <alignment horizontal="center"/>
    </xf>
    <xf numFmtId="164" fontId="8" fillId="5" borderId="3" xfId="0" applyNumberFormat="1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4" fontId="8" fillId="5" borderId="5" xfId="0" applyNumberFormat="1" applyFont="1" applyFill="1" applyBorder="1" applyAlignment="1">
      <alignment horizontal="center"/>
    </xf>
    <xf numFmtId="0" fontId="8" fillId="0" borderId="6" xfId="0" applyFont="1" applyBorder="1"/>
    <xf numFmtId="0" fontId="8" fillId="6" borderId="7" xfId="0" applyFont="1" applyFill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0" fillId="7" borderId="10" xfId="0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8" fillId="9" borderId="8" xfId="0" applyFont="1" applyFill="1" applyBorder="1" applyAlignment="1">
      <alignment horizontal="center"/>
    </xf>
    <xf numFmtId="0" fontId="8" fillId="10" borderId="8" xfId="0" applyFon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9" fontId="0" fillId="0" borderId="4" xfId="0" applyNumberFormat="1" applyBorder="1" applyAlignment="1">
      <alignment horizontal="center"/>
    </xf>
    <xf numFmtId="4" fontId="0" fillId="0" borderId="12" xfId="0" applyNumberFormat="1" applyBorder="1" applyAlignment="1">
      <alignment horizontal="center"/>
    </xf>
    <xf numFmtId="2" fontId="0" fillId="3" borderId="8" xfId="0" applyNumberFormat="1" applyFill="1" applyBorder="1" applyAlignment="1">
      <alignment horizontal="center"/>
    </xf>
    <xf numFmtId="2" fontId="0" fillId="5" borderId="8" xfId="0" applyNumberFormat="1" applyFill="1" applyBorder="1" applyAlignment="1">
      <alignment horizontal="center"/>
    </xf>
    <xf numFmtId="4" fontId="0" fillId="4" borderId="0" xfId="0" applyNumberFormat="1" applyFill="1" applyBorder="1"/>
    <xf numFmtId="0" fontId="8" fillId="11" borderId="7" xfId="0" applyFont="1" applyFill="1" applyBorder="1" applyAlignment="1">
      <alignment horizontal="center"/>
    </xf>
    <xf numFmtId="4" fontId="0" fillId="7" borderId="9" xfId="0" applyNumberFormat="1" applyFill="1" applyBorder="1" applyAlignment="1">
      <alignment horizontal="center"/>
    </xf>
    <xf numFmtId="4" fontId="0" fillId="7" borderId="10" xfId="0" applyNumberFormat="1" applyFill="1" applyBorder="1" applyAlignment="1">
      <alignment horizontal="center"/>
    </xf>
    <xf numFmtId="0" fontId="0" fillId="11" borderId="11" xfId="0" applyFill="1" applyBorder="1" applyAlignment="1">
      <alignment horizontal="center"/>
    </xf>
    <xf numFmtId="0" fontId="8" fillId="12" borderId="7" xfId="0" applyFont="1" applyFill="1" applyBorder="1" applyAlignment="1">
      <alignment horizontal="center"/>
    </xf>
    <xf numFmtId="0" fontId="0" fillId="12" borderId="11" xfId="0" applyFill="1" applyBorder="1" applyAlignment="1">
      <alignment horizontal="center"/>
    </xf>
    <xf numFmtId="0" fontId="8" fillId="13" borderId="7" xfId="0" applyFont="1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8" fillId="14" borderId="7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4" fontId="0" fillId="7" borderId="10" xfId="0" applyNumberFormat="1" applyFont="1" applyFill="1" applyBorder="1" applyAlignment="1">
      <alignment horizontal="center"/>
    </xf>
    <xf numFmtId="0" fontId="0" fillId="14" borderId="11" xfId="0" applyFill="1" applyBorder="1" applyAlignment="1">
      <alignment horizontal="center"/>
    </xf>
    <xf numFmtId="9" fontId="0" fillId="0" borderId="15" xfId="0" applyNumberFormat="1" applyFont="1" applyBorder="1" applyAlignment="1">
      <alignment horizontal="center"/>
    </xf>
    <xf numFmtId="4" fontId="0" fillId="0" borderId="12" xfId="0" applyNumberFormat="1" applyFont="1" applyBorder="1" applyAlignment="1">
      <alignment horizontal="center"/>
    </xf>
    <xf numFmtId="4" fontId="0" fillId="15" borderId="12" xfId="0" applyNumberFormat="1" applyFont="1" applyFill="1" applyBorder="1" applyAlignment="1">
      <alignment horizontal="center"/>
    </xf>
    <xf numFmtId="2" fontId="8" fillId="3" borderId="8" xfId="0" applyNumberFormat="1" applyFont="1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4" fontId="0" fillId="4" borderId="0" xfId="0" applyNumberFormat="1" applyFont="1" applyFill="1" applyBorder="1" applyAlignment="1">
      <alignment horizontal="center"/>
    </xf>
    <xf numFmtId="2" fontId="0" fillId="4" borderId="0" xfId="0" applyNumberFormat="1" applyFill="1" applyBorder="1" applyAlignment="1">
      <alignment horizontal="center"/>
    </xf>
    <xf numFmtId="2" fontId="0" fillId="4" borderId="0" xfId="0" applyNumberFormat="1" applyFill="1"/>
    <xf numFmtId="4" fontId="0" fillId="7" borderId="9" xfId="0" applyNumberFormat="1" applyFont="1" applyFill="1" applyBorder="1" applyAlignment="1">
      <alignment horizontal="center"/>
    </xf>
    <xf numFmtId="4" fontId="0" fillId="8" borderId="10" xfId="0" applyNumberFormat="1" applyFont="1" applyFill="1" applyBorder="1" applyAlignment="1">
      <alignment horizontal="center"/>
    </xf>
    <xf numFmtId="4" fontId="0" fillId="7" borderId="16" xfId="0" applyNumberFormat="1" applyFont="1" applyFill="1" applyBorder="1" applyAlignment="1">
      <alignment horizontal="center"/>
    </xf>
    <xf numFmtId="4" fontId="0" fillId="4" borderId="12" xfId="0" applyNumberFormat="1" applyFill="1" applyBorder="1" applyAlignment="1">
      <alignment horizontal="center"/>
    </xf>
    <xf numFmtId="4" fontId="0" fillId="4" borderId="17" xfId="0" applyNumberFormat="1" applyFill="1" applyBorder="1" applyAlignment="1">
      <alignment horizontal="center"/>
    </xf>
    <xf numFmtId="9" fontId="0" fillId="0" borderId="4" xfId="0" applyNumberFormat="1" applyFont="1" applyBorder="1" applyAlignment="1">
      <alignment horizontal="center"/>
    </xf>
    <xf numFmtId="4" fontId="0" fillId="15" borderId="17" xfId="0" applyNumberFormat="1" applyFill="1" applyBorder="1" applyAlignment="1">
      <alignment horizontal="center"/>
    </xf>
    <xf numFmtId="4" fontId="8" fillId="4" borderId="0" xfId="0" applyNumberFormat="1" applyFont="1" applyFill="1" applyBorder="1" applyAlignment="1">
      <alignment horizontal="center"/>
    </xf>
    <xf numFmtId="0" fontId="8" fillId="4" borderId="0" xfId="0" applyFont="1" applyFill="1" applyBorder="1"/>
    <xf numFmtId="0" fontId="9" fillId="4" borderId="0" xfId="0" applyFont="1" applyFill="1" applyAlignment="1">
      <alignment horizontal="center"/>
    </xf>
    <xf numFmtId="0" fontId="0" fillId="4" borderId="0" xfId="0" applyFill="1" applyBorder="1"/>
    <xf numFmtId="4" fontId="0" fillId="4" borderId="13" xfId="0" applyNumberFormat="1" applyFill="1" applyBorder="1" applyAlignment="1">
      <alignment horizontal="center"/>
    </xf>
    <xf numFmtId="2" fontId="0" fillId="4" borderId="0" xfId="0" applyNumberFormat="1" applyFill="1" applyBorder="1"/>
    <xf numFmtId="9" fontId="0" fillId="4" borderId="0" xfId="0" applyNumberFormat="1" applyFont="1" applyFill="1" applyBorder="1" applyAlignment="1">
      <alignment horizontal="center"/>
    </xf>
    <xf numFmtId="9" fontId="8" fillId="4" borderId="0" xfId="0" applyNumberFormat="1" applyFont="1" applyFill="1" applyAlignment="1">
      <alignment horizontal="center"/>
    </xf>
    <xf numFmtId="0" fontId="0" fillId="4" borderId="0" xfId="0" applyFill="1" applyAlignment="1">
      <alignment horizontal="center"/>
    </xf>
    <xf numFmtId="0" fontId="5" fillId="4" borderId="0" xfId="1" applyFont="1" applyFill="1"/>
    <xf numFmtId="0" fontId="7" fillId="4" borderId="0" xfId="0" applyFont="1" applyFill="1"/>
    <xf numFmtId="0" fontId="2" fillId="4" borderId="0" xfId="0" applyFont="1" applyFill="1" applyBorder="1"/>
    <xf numFmtId="0" fontId="3" fillId="4" borderId="0" xfId="0" applyFont="1" applyFill="1" applyBorder="1"/>
    <xf numFmtId="0" fontId="10" fillId="4" borderId="0" xfId="0" applyFont="1" applyFill="1"/>
    <xf numFmtId="0" fontId="0" fillId="7" borderId="20" xfId="0" applyFill="1" applyBorder="1" applyAlignment="1">
      <alignment horizontal="center"/>
    </xf>
    <xf numFmtId="4" fontId="0" fillId="0" borderId="21" xfId="0" applyNumberFormat="1" applyBorder="1" applyAlignment="1">
      <alignment horizontal="center"/>
    </xf>
    <xf numFmtId="4" fontId="0" fillId="4" borderId="19" xfId="0" applyNumberFormat="1" applyFont="1" applyFill="1" applyBorder="1" applyAlignment="1">
      <alignment horizontal="center"/>
    </xf>
    <xf numFmtId="4" fontId="0" fillId="7" borderId="22" xfId="0" applyNumberFormat="1" applyFont="1" applyFill="1" applyBorder="1" applyAlignment="1">
      <alignment horizontal="center"/>
    </xf>
    <xf numFmtId="0" fontId="0" fillId="2" borderId="0" xfId="0" applyFill="1" applyBorder="1"/>
    <xf numFmtId="0" fontId="0" fillId="4" borderId="23" xfId="0" applyFill="1" applyBorder="1" applyAlignment="1">
      <alignment horizontal="center"/>
    </xf>
    <xf numFmtId="4" fontId="0" fillId="4" borderId="23" xfId="0" applyNumberFormat="1" applyFill="1" applyBorder="1" applyAlignment="1">
      <alignment horizontal="center"/>
    </xf>
    <xf numFmtId="4" fontId="0" fillId="4" borderId="23" xfId="0" applyNumberFormat="1" applyFont="1" applyFill="1" applyBorder="1" applyAlignment="1">
      <alignment horizontal="center"/>
    </xf>
    <xf numFmtId="0" fontId="0" fillId="16" borderId="0" xfId="0" applyFill="1" applyBorder="1"/>
    <xf numFmtId="0" fontId="2" fillId="16" borderId="0" xfId="0" applyFont="1" applyFill="1" applyBorder="1"/>
    <xf numFmtId="0" fontId="11" fillId="16" borderId="0" xfId="0" applyFont="1" applyFill="1" applyBorder="1"/>
    <xf numFmtId="0" fontId="8" fillId="4" borderId="0" xfId="0" applyFont="1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9" fontId="1" fillId="4" borderId="0" xfId="0" applyNumberFormat="1" applyFont="1" applyFill="1" applyBorder="1" applyAlignment="1">
      <alignment horizontal="center"/>
    </xf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3" fillId="16" borderId="0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321732</xdr:rowOff>
    </xdr:from>
    <xdr:to>
      <xdr:col>3</xdr:col>
      <xdr:colOff>603476</xdr:colOff>
      <xdr:row>0</xdr:row>
      <xdr:rowOff>787400</xdr:rowOff>
    </xdr:to>
    <xdr:pic>
      <xdr:nvPicPr>
        <xdr:cNvPr id="2" name="Picture 1" descr="Logo-Branco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321732"/>
          <a:ext cx="3816576" cy="465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workbookViewId="0">
      <selection activeCell="H2" sqref="H2"/>
    </sheetView>
  </sheetViews>
  <sheetFormatPr baseColWidth="10" defaultRowHeight="15" x14ac:dyDescent="0"/>
  <cols>
    <col min="1" max="1" width="24.83203125" style="1" customWidth="1"/>
    <col min="2" max="2" width="10.5" style="1" customWidth="1"/>
    <col min="3" max="12" width="10.83203125" style="1"/>
    <col min="13" max="13" width="3.83203125" style="1" customWidth="1"/>
    <col min="14" max="14" width="20.5" style="1" customWidth="1"/>
    <col min="15" max="15" width="21.33203125" style="1" customWidth="1"/>
    <col min="16" max="16384" width="10.83203125" style="1"/>
  </cols>
  <sheetData>
    <row r="1" spans="1:15" ht="83" customHeight="1">
      <c r="A1" s="58" t="s">
        <v>0</v>
      </c>
      <c r="B1" s="3"/>
      <c r="C1" s="3"/>
      <c r="D1" s="3"/>
      <c r="E1" s="61"/>
      <c r="F1" s="62"/>
      <c r="G1" s="62"/>
      <c r="H1" s="62"/>
      <c r="I1" s="53"/>
      <c r="J1" s="59"/>
      <c r="K1" s="2"/>
      <c r="L1" s="2"/>
      <c r="M1" s="2"/>
      <c r="N1" s="60"/>
      <c r="O1" s="3"/>
    </row>
    <row r="2" spans="1:15" ht="29" thickBot="1">
      <c r="A2" s="63" t="s">
        <v>28</v>
      </c>
      <c r="B2" s="3"/>
      <c r="C2" s="3"/>
      <c r="D2" s="61"/>
      <c r="E2" s="62"/>
      <c r="F2" s="62"/>
      <c r="G2" s="62"/>
      <c r="H2" s="53"/>
      <c r="I2" s="59"/>
      <c r="J2" s="2"/>
      <c r="K2" s="2"/>
      <c r="L2" s="2"/>
      <c r="M2" s="60"/>
      <c r="N2" s="3"/>
    </row>
    <row r="3" spans="1:15" ht="26" customHeight="1" thickBot="1">
      <c r="A3" s="58"/>
      <c r="B3" s="63"/>
      <c r="C3" s="3"/>
      <c r="D3" s="3"/>
      <c r="E3" s="61"/>
      <c r="F3" s="62"/>
      <c r="G3" s="62"/>
      <c r="H3" s="62"/>
      <c r="I3" s="53"/>
      <c r="J3" s="59"/>
      <c r="K3" s="2"/>
      <c r="L3" s="2"/>
      <c r="M3" s="2"/>
      <c r="N3" s="60"/>
      <c r="O3" s="3"/>
    </row>
    <row r="4" spans="1:15" ht="30" customHeight="1" thickBot="1">
      <c r="A4" s="4" t="s">
        <v>1</v>
      </c>
      <c r="B4" s="5">
        <v>1</v>
      </c>
      <c r="C4" s="6">
        <v>3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33" customHeight="1" thickBot="1">
      <c r="A5" s="7" t="s">
        <v>2</v>
      </c>
      <c r="B5" s="8">
        <v>10000</v>
      </c>
      <c r="C5" s="9"/>
      <c r="D5" s="3"/>
      <c r="E5" s="3"/>
      <c r="F5" s="3"/>
      <c r="G5" s="3"/>
      <c r="H5" s="52"/>
      <c r="I5" s="3"/>
      <c r="J5" s="3"/>
      <c r="K5" s="3"/>
      <c r="L5" s="3"/>
      <c r="M5" s="3"/>
      <c r="N5" s="3"/>
      <c r="O5" s="3"/>
    </row>
    <row r="6" spans="1:15" ht="40" customHeight="1">
      <c r="A6" s="75"/>
      <c r="B6" s="50"/>
      <c r="C6" s="51"/>
      <c r="D6" s="3"/>
      <c r="E6" s="3"/>
      <c r="F6" s="3"/>
      <c r="G6" s="3"/>
      <c r="H6" s="52"/>
      <c r="I6" s="3"/>
      <c r="J6" s="3"/>
      <c r="K6" s="3"/>
      <c r="L6" s="3"/>
      <c r="M6" s="3"/>
      <c r="N6" s="3"/>
      <c r="O6" s="3"/>
    </row>
    <row r="7" spans="1:15" ht="18">
      <c r="A7" s="3" t="s">
        <v>29</v>
      </c>
      <c r="B7" s="3"/>
      <c r="C7" s="52" t="s">
        <v>27</v>
      </c>
      <c r="D7" s="3"/>
      <c r="E7" s="3"/>
      <c r="F7" s="3"/>
      <c r="G7" s="3"/>
      <c r="H7" s="3"/>
      <c r="I7" s="3"/>
      <c r="J7" s="3"/>
    </row>
    <row r="8" spans="1:15" ht="36">
      <c r="A8" s="81" t="s">
        <v>30</v>
      </c>
      <c r="B8" s="72"/>
      <c r="C8" s="72"/>
      <c r="D8" s="72"/>
      <c r="E8" s="53"/>
      <c r="F8" s="53"/>
      <c r="G8" s="3"/>
      <c r="H8" s="3"/>
      <c r="I8" s="3"/>
      <c r="J8" s="3"/>
    </row>
    <row r="9" spans="1:15" ht="21" thickBot="1">
      <c r="A9" s="58"/>
      <c r="B9" s="3"/>
      <c r="C9" s="3"/>
      <c r="D9" s="3"/>
      <c r="E9" s="57"/>
      <c r="F9" s="61"/>
      <c r="G9" s="53"/>
      <c r="H9" s="53"/>
      <c r="I9" s="53"/>
      <c r="J9" s="53"/>
      <c r="K9" s="53"/>
      <c r="L9" s="3"/>
      <c r="M9" s="53"/>
      <c r="N9" s="3"/>
      <c r="O9" s="3"/>
    </row>
    <row r="10" spans="1:15" ht="16" thickBot="1">
      <c r="A10" s="10" t="s">
        <v>3</v>
      </c>
      <c r="B10" s="11" t="s">
        <v>4</v>
      </c>
      <c r="C10" s="12" t="s">
        <v>5</v>
      </c>
      <c r="D10" s="13" t="s">
        <v>6</v>
      </c>
      <c r="E10" s="13" t="s">
        <v>7</v>
      </c>
      <c r="F10" s="13" t="s">
        <v>8</v>
      </c>
      <c r="G10" s="13" t="s">
        <v>9</v>
      </c>
      <c r="H10" s="14" t="s">
        <v>10</v>
      </c>
      <c r="I10" s="14" t="s">
        <v>11</v>
      </c>
      <c r="J10" s="14" t="s">
        <v>12</v>
      </c>
      <c r="K10" s="14" t="s">
        <v>13</v>
      </c>
      <c r="L10" s="64" t="s">
        <v>14</v>
      </c>
      <c r="M10" s="69"/>
      <c r="N10" s="15" t="s">
        <v>15</v>
      </c>
      <c r="O10" s="16" t="s">
        <v>16</v>
      </c>
    </row>
    <row r="11" spans="1:15" ht="16" thickBot="1">
      <c r="A11" s="17" t="s">
        <v>17</v>
      </c>
      <c r="B11" s="18">
        <v>0.02</v>
      </c>
      <c r="C11" s="19">
        <f>(B5)-(B5*B11)</f>
        <v>9800</v>
      </c>
      <c r="D11" s="19">
        <f>C11-(C11*B$11)</f>
        <v>9604</v>
      </c>
      <c r="E11" s="19">
        <f>D11-(D11*B$11)</f>
        <v>9411.92</v>
      </c>
      <c r="F11" s="19">
        <f>E11-(E11*B$11)</f>
        <v>9223.6815999999999</v>
      </c>
      <c r="G11" s="19">
        <f>F11-(F11*B$11)</f>
        <v>9039.2079680000006</v>
      </c>
      <c r="H11" s="19">
        <f>(G11*(B11*C4)+G11)</f>
        <v>9581.5604460800005</v>
      </c>
      <c r="I11" s="19">
        <f>(H11*(B$11*C4))+H11</f>
        <v>10156.454072844801</v>
      </c>
      <c r="J11" s="19">
        <f>(I11*(B$11*C4))+I11</f>
        <v>10765.841317215489</v>
      </c>
      <c r="K11" s="19">
        <f>(J11*(B$11*C4))+J11</f>
        <v>11411.791796248417</v>
      </c>
      <c r="L11" s="65">
        <f>K11-(K11*B11)</f>
        <v>11183.555960323449</v>
      </c>
      <c r="M11" s="70"/>
      <c r="N11" s="20">
        <f>((L11*100)/B5)-100</f>
        <v>11.835559603234501</v>
      </c>
      <c r="O11" s="21">
        <f>((G11*100)/B5)-100</f>
        <v>-9.6079203200000052</v>
      </c>
    </row>
    <row r="12" spans="1:15">
      <c r="A12" s="39"/>
      <c r="B12" s="53"/>
      <c r="C12" s="22"/>
      <c r="D12" s="22"/>
      <c r="E12" s="22"/>
      <c r="F12" s="22"/>
      <c r="G12" s="22"/>
      <c r="H12" s="53"/>
      <c r="I12" s="22"/>
      <c r="J12" s="22"/>
      <c r="K12" s="54"/>
      <c r="L12" s="54"/>
      <c r="M12" s="22"/>
      <c r="N12" s="55"/>
      <c r="O12" s="55"/>
    </row>
    <row r="13" spans="1:15" ht="16" thickBot="1">
      <c r="A13" s="39"/>
      <c r="B13" s="53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42"/>
      <c r="O13" s="42"/>
    </row>
    <row r="14" spans="1:15" ht="16" thickBot="1">
      <c r="A14" s="23" t="s">
        <v>18</v>
      </c>
      <c r="B14" s="11" t="s">
        <v>4</v>
      </c>
      <c r="C14" s="24" t="s">
        <v>5</v>
      </c>
      <c r="D14" s="25" t="s">
        <v>6</v>
      </c>
      <c r="E14" s="25" t="s">
        <v>7</v>
      </c>
      <c r="F14" s="25" t="s">
        <v>8</v>
      </c>
      <c r="G14" s="25" t="s">
        <v>9</v>
      </c>
      <c r="H14" s="14" t="s">
        <v>10</v>
      </c>
      <c r="I14" s="14" t="s">
        <v>11</v>
      </c>
      <c r="J14" s="14" t="s">
        <v>12</v>
      </c>
      <c r="K14" s="14" t="s">
        <v>13</v>
      </c>
      <c r="L14" s="64" t="s">
        <v>14</v>
      </c>
      <c r="M14" s="69"/>
      <c r="N14" s="15" t="s">
        <v>15</v>
      </c>
      <c r="O14" s="16" t="s">
        <v>16</v>
      </c>
    </row>
    <row r="15" spans="1:15" ht="16" thickBot="1">
      <c r="A15" s="26" t="s">
        <v>17</v>
      </c>
      <c r="B15" s="18">
        <v>0.05</v>
      </c>
      <c r="C15" s="19">
        <f>(B$5)-(B$5*B15)</f>
        <v>9500</v>
      </c>
      <c r="D15" s="19">
        <f>C15-(C15*B$15)</f>
        <v>9025</v>
      </c>
      <c r="E15" s="19">
        <f>D15-(D15*B$15)</f>
        <v>8573.75</v>
      </c>
      <c r="F15" s="19">
        <f>E15-(E15*B$15)</f>
        <v>8145.0625</v>
      </c>
      <c r="G15" s="19">
        <f>F15-(F15*B$15)</f>
        <v>7737.8093749999998</v>
      </c>
      <c r="H15" s="19">
        <f>(G15*(B$15*C4))+G15</f>
        <v>8898.4807812500003</v>
      </c>
      <c r="I15" s="19">
        <f>(H15*(B$15*C4)+H15)</f>
        <v>10233.2528984375</v>
      </c>
      <c r="J15" s="19">
        <f>(I15*(B$15*C4))+I15</f>
        <v>11768.240833203126</v>
      </c>
      <c r="K15" s="19">
        <f>(J15*(B$15*C4)+J15)</f>
        <v>13533.476958183595</v>
      </c>
      <c r="L15" s="65">
        <f>K15-(K15*B15)</f>
        <v>12856.803110274415</v>
      </c>
      <c r="M15" s="70"/>
      <c r="N15" s="20">
        <f>((L15*100)/B$5)-100</f>
        <v>28.568031102744158</v>
      </c>
      <c r="O15" s="21">
        <f>((G15*100)/B$5)-100</f>
        <v>-22.621906249999995</v>
      </c>
    </row>
    <row r="16" spans="1:15">
      <c r="A16" s="39"/>
      <c r="B16" s="53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5"/>
      <c r="O16" s="55"/>
    </row>
    <row r="17" spans="1:15" ht="16" thickBot="1">
      <c r="A17" s="39"/>
      <c r="B17" s="53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55"/>
      <c r="O17" s="55"/>
    </row>
    <row r="18" spans="1:15" ht="16" thickBot="1">
      <c r="A18" s="27" t="s">
        <v>19</v>
      </c>
      <c r="B18" s="11" t="s">
        <v>4</v>
      </c>
      <c r="C18" s="24" t="s">
        <v>5</v>
      </c>
      <c r="D18" s="25" t="s">
        <v>6</v>
      </c>
      <c r="E18" s="25" t="s">
        <v>7</v>
      </c>
      <c r="F18" s="25" t="s">
        <v>8</v>
      </c>
      <c r="G18" s="25" t="s">
        <v>9</v>
      </c>
      <c r="H18" s="14" t="s">
        <v>10</v>
      </c>
      <c r="I18" s="14" t="s">
        <v>11</v>
      </c>
      <c r="J18" s="14" t="s">
        <v>12</v>
      </c>
      <c r="K18" s="14" t="s">
        <v>13</v>
      </c>
      <c r="L18" s="64" t="s">
        <v>9</v>
      </c>
      <c r="M18" s="69"/>
      <c r="N18" s="15" t="s">
        <v>15</v>
      </c>
      <c r="O18" s="16" t="s">
        <v>16</v>
      </c>
    </row>
    <row r="19" spans="1:15" ht="16" thickBot="1">
      <c r="A19" s="28" t="s">
        <v>17</v>
      </c>
      <c r="B19" s="18">
        <v>0.1</v>
      </c>
      <c r="C19" s="19">
        <f>(B$5)-(B$5*B19)</f>
        <v>9000</v>
      </c>
      <c r="D19" s="19">
        <f>C19-(C19*B$19)</f>
        <v>8100</v>
      </c>
      <c r="E19" s="19">
        <f>D19-(D19*B$19)</f>
        <v>7290</v>
      </c>
      <c r="F19" s="19">
        <f>E19-(E19*B$19)</f>
        <v>6561</v>
      </c>
      <c r="G19" s="19">
        <f>F19-(F19*B$19)</f>
        <v>5904.9</v>
      </c>
      <c r="H19" s="19">
        <f>(G19*(B$19*C4)+G19)</f>
        <v>7676.37</v>
      </c>
      <c r="I19" s="19">
        <f>(H19*(B$19*C4))+H19</f>
        <v>9979.2810000000009</v>
      </c>
      <c r="J19" s="19">
        <f>(I19*(B$19*C4))+I19</f>
        <v>12973.065300000002</v>
      </c>
      <c r="K19" s="19">
        <f>(J19*(B$19*C4)+J19)</f>
        <v>16864.984890000003</v>
      </c>
      <c r="L19" s="65">
        <f>K19-(K19*B19)</f>
        <v>15178.486401000002</v>
      </c>
      <c r="M19" s="70"/>
      <c r="N19" s="20">
        <f>((L19*100)/B$5)-100</f>
        <v>51.784864010000007</v>
      </c>
      <c r="O19" s="21">
        <f>((G19*100)/B$5)-100</f>
        <v>-40.951000000000001</v>
      </c>
    </row>
    <row r="20" spans="1:15">
      <c r="A20" s="39"/>
      <c r="B20" s="53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55"/>
      <c r="O20" s="55"/>
    </row>
    <row r="21" spans="1:15" ht="16" thickBot="1">
      <c r="A21" s="39"/>
      <c r="B21" s="53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55"/>
      <c r="O21" s="55"/>
    </row>
    <row r="22" spans="1:15" ht="16" thickBot="1">
      <c r="A22" s="29" t="s">
        <v>20</v>
      </c>
      <c r="B22" s="11" t="s">
        <v>4</v>
      </c>
      <c r="C22" s="24" t="s">
        <v>5</v>
      </c>
      <c r="D22" s="25" t="s">
        <v>6</v>
      </c>
      <c r="E22" s="25" t="s">
        <v>7</v>
      </c>
      <c r="F22" s="25" t="s">
        <v>8</v>
      </c>
      <c r="G22" s="25" t="s">
        <v>9</v>
      </c>
      <c r="H22" s="14" t="s">
        <v>10</v>
      </c>
      <c r="I22" s="14" t="s">
        <v>11</v>
      </c>
      <c r="J22" s="14" t="s">
        <v>12</v>
      </c>
      <c r="K22" s="14" t="s">
        <v>13</v>
      </c>
      <c r="L22" s="64" t="s">
        <v>14</v>
      </c>
      <c r="M22" s="69"/>
      <c r="N22" s="15" t="s">
        <v>15</v>
      </c>
      <c r="O22" s="16" t="s">
        <v>16</v>
      </c>
    </row>
    <row r="23" spans="1:15" ht="16" thickBot="1">
      <c r="A23" s="30" t="s">
        <v>17</v>
      </c>
      <c r="B23" s="18">
        <v>0.3</v>
      </c>
      <c r="C23" s="19">
        <f>(B$5)-(B$5*B23)</f>
        <v>7000</v>
      </c>
      <c r="D23" s="19">
        <f>C23-(C23*B$23)</f>
        <v>4900</v>
      </c>
      <c r="E23" s="19">
        <f>D23-(D23*B$23)</f>
        <v>3430</v>
      </c>
      <c r="F23" s="19">
        <f>E23-(E23*B$23)</f>
        <v>2401</v>
      </c>
      <c r="G23" s="19">
        <f>F23-(F23*B$23)</f>
        <v>1680.7</v>
      </c>
      <c r="H23" s="19">
        <f>(G23*(B$23*C4))+G23</f>
        <v>3193.33</v>
      </c>
      <c r="I23" s="19">
        <f>(H23*(B$23*C4))+H23</f>
        <v>6067.3269999999993</v>
      </c>
      <c r="J23" s="19">
        <f>(I23*(B$23*C4))+I23</f>
        <v>11527.921299999998</v>
      </c>
      <c r="K23" s="19">
        <f>(J23*(B$23*C4))+J23</f>
        <v>21903.050469999995</v>
      </c>
      <c r="L23" s="65">
        <f>K23-(K23*B23)</f>
        <v>15332.135328999997</v>
      </c>
      <c r="M23" s="70"/>
      <c r="N23" s="20">
        <f>((L23*100)/B$5)-100</f>
        <v>53.321353289999962</v>
      </c>
      <c r="O23" s="21">
        <f>((G23*100)/B$5)-100</f>
        <v>-83.192999999999998</v>
      </c>
    </row>
    <row r="24" spans="1:15">
      <c r="A24" s="39"/>
      <c r="B24" s="53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55"/>
      <c r="O24" s="55"/>
    </row>
    <row r="25" spans="1:15" ht="16" thickBot="1">
      <c r="A25" s="39"/>
      <c r="B25" s="53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55"/>
      <c r="O25" s="55"/>
    </row>
    <row r="26" spans="1:15" ht="16" thickBot="1">
      <c r="A26" s="31" t="s">
        <v>21</v>
      </c>
      <c r="B26" s="32" t="s">
        <v>4</v>
      </c>
      <c r="C26" s="33" t="s">
        <v>5</v>
      </c>
      <c r="D26" s="33" t="s">
        <v>6</v>
      </c>
      <c r="E26" s="33" t="s">
        <v>7</v>
      </c>
      <c r="F26" s="33" t="s">
        <v>8</v>
      </c>
      <c r="G26" s="33" t="s">
        <v>9</v>
      </c>
      <c r="H26" s="14" t="s">
        <v>10</v>
      </c>
      <c r="I26" s="14" t="s">
        <v>11</v>
      </c>
      <c r="J26" s="14" t="s">
        <v>12</v>
      </c>
      <c r="K26" s="14" t="s">
        <v>13</v>
      </c>
      <c r="L26" s="64" t="s">
        <v>14</v>
      </c>
      <c r="M26" s="69"/>
      <c r="N26" s="15" t="s">
        <v>15</v>
      </c>
      <c r="O26" s="16" t="s">
        <v>16</v>
      </c>
    </row>
    <row r="27" spans="1:15" ht="16" thickBot="1">
      <c r="A27" s="34" t="s">
        <v>17</v>
      </c>
      <c r="B27" s="35">
        <v>0.4</v>
      </c>
      <c r="C27" s="36">
        <f>(B$5)-(B$5*B27)</f>
        <v>6000</v>
      </c>
      <c r="D27" s="36">
        <f>C27-(C27*B$27)</f>
        <v>3600</v>
      </c>
      <c r="E27" s="36">
        <f>D27-(D27*B$27)</f>
        <v>2160</v>
      </c>
      <c r="F27" s="36">
        <f>E27-(E27*B$27)</f>
        <v>1296</v>
      </c>
      <c r="G27" s="37">
        <f>F27-(F27*B$27)</f>
        <v>777.6</v>
      </c>
      <c r="H27" s="19">
        <f>(G27*(B$27*C4))+G27</f>
        <v>1710.7200000000003</v>
      </c>
      <c r="I27" s="19">
        <f>(H27*(B$27*C4))+H27</f>
        <v>3763.5840000000007</v>
      </c>
      <c r="J27" s="19">
        <f>(I27*(B$27*C4))+I27</f>
        <v>8279.8848000000035</v>
      </c>
      <c r="K27" s="19">
        <f>(J27*(B$27*C4))+J27</f>
        <v>18215.746560000007</v>
      </c>
      <c r="L27" s="65">
        <f>K27-(K27*B27)</f>
        <v>10929.447936000004</v>
      </c>
      <c r="M27" s="71"/>
      <c r="N27" s="38">
        <f>((L27*100)/B$5)-100</f>
        <v>9.2944793600000395</v>
      </c>
      <c r="O27" s="21">
        <f>((G27*100)/B$5)-100</f>
        <v>-92.224000000000004</v>
      </c>
    </row>
    <row r="28" spans="1:15">
      <c r="A28" s="39"/>
      <c r="B28" s="56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1"/>
      <c r="O28" s="42"/>
    </row>
    <row r="29" spans="1:15">
      <c r="A29" s="77"/>
      <c r="B29" s="78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1"/>
      <c r="O29" s="42"/>
    </row>
    <row r="30" spans="1:15">
      <c r="A30" s="77"/>
      <c r="B30" s="78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1"/>
      <c r="O30" s="42"/>
    </row>
    <row r="31" spans="1:15" ht="18">
      <c r="A31" s="42" t="s">
        <v>32</v>
      </c>
      <c r="B31" s="3"/>
      <c r="C31" s="52"/>
      <c r="D31" s="42"/>
      <c r="E31" s="42"/>
      <c r="F31" s="42"/>
      <c r="G31" s="42"/>
      <c r="H31" s="42"/>
      <c r="I31" s="42"/>
      <c r="J31" s="42"/>
    </row>
    <row r="32" spans="1:15" ht="36">
      <c r="A32" s="74" t="s">
        <v>31</v>
      </c>
      <c r="B32" s="73"/>
      <c r="C32" s="72"/>
      <c r="D32" s="72"/>
      <c r="E32" s="53"/>
      <c r="F32" s="3"/>
      <c r="G32" s="3"/>
      <c r="H32" s="53"/>
      <c r="I32" s="3"/>
      <c r="J32"/>
    </row>
    <row r="33" spans="1:16" ht="21" thickBot="1">
      <c r="A33" s="80"/>
      <c r="B33" s="79"/>
      <c r="C33" s="3"/>
      <c r="D33" s="3"/>
      <c r="E33" s="57"/>
      <c r="F33" s="53"/>
      <c r="G33" s="61"/>
      <c r="H33" s="53"/>
      <c r="I33" s="53"/>
      <c r="J33" s="53"/>
      <c r="K33" s="3"/>
      <c r="L33" s="3"/>
      <c r="M33" s="53"/>
      <c r="N33" s="3"/>
      <c r="O33"/>
    </row>
    <row r="34" spans="1:16" ht="16" thickBot="1">
      <c r="A34" s="10" t="s">
        <v>3</v>
      </c>
      <c r="B34" s="11" t="s">
        <v>4</v>
      </c>
      <c r="C34" s="43" t="s">
        <v>5</v>
      </c>
      <c r="D34" s="44" t="s">
        <v>22</v>
      </c>
      <c r="E34" s="44" t="s">
        <v>23</v>
      </c>
      <c r="F34" s="67" t="s">
        <v>8</v>
      </c>
      <c r="G34" s="67" t="s">
        <v>9</v>
      </c>
      <c r="H34" s="67" t="s">
        <v>24</v>
      </c>
      <c r="I34" s="67" t="s">
        <v>25</v>
      </c>
      <c r="J34" s="67" t="s">
        <v>26</v>
      </c>
      <c r="K34" s="14" t="s">
        <v>13</v>
      </c>
      <c r="L34" s="45" t="s">
        <v>14</v>
      </c>
      <c r="M34" s="66"/>
      <c r="N34" s="15" t="s">
        <v>15</v>
      </c>
      <c r="O34" s="16" t="s">
        <v>16</v>
      </c>
    </row>
    <row r="35" spans="1:16" ht="16" thickBot="1">
      <c r="A35" s="17" t="s">
        <v>17</v>
      </c>
      <c r="B35" s="18">
        <v>0.02</v>
      </c>
      <c r="C35" s="19">
        <f>(B$5)-(B$5*B35)</f>
        <v>9800</v>
      </c>
      <c r="D35" s="46">
        <f>(C35*(B35*C4))+C35</f>
        <v>10388</v>
      </c>
      <c r="E35" s="46">
        <f>(D35*(B35*C4))+D35</f>
        <v>11011.28</v>
      </c>
      <c r="F35" s="36">
        <f>E35-(E35*B$35)</f>
        <v>10791.054400000001</v>
      </c>
      <c r="G35" s="36">
        <f>F35-(F35*B$35)</f>
        <v>10575.233312</v>
      </c>
      <c r="H35" s="36">
        <f>G35-(G35*B$35)</f>
        <v>10363.72864576</v>
      </c>
      <c r="I35" s="36">
        <f>H35-(H35*B$35)</f>
        <v>10156.454072844801</v>
      </c>
      <c r="J35" s="36">
        <f>I35-(I35*B$35)</f>
        <v>9953.3249913879044</v>
      </c>
      <c r="K35" s="46">
        <f>(J35*(B35*C4))+J35</f>
        <v>10550.524490871179</v>
      </c>
      <c r="L35" s="47">
        <f>K35-(K35*B35)</f>
        <v>10339.514001053756</v>
      </c>
      <c r="M35" s="66"/>
      <c r="N35" s="20">
        <f>((L35*100)/B$5)-100</f>
        <v>3.3951400105375598</v>
      </c>
      <c r="O35" s="21">
        <f>((J35*100)/B$5)-100</f>
        <v>-0.46675008612095326</v>
      </c>
    </row>
    <row r="36" spans="1:16">
      <c r="A36" s="76"/>
      <c r="B36" s="53"/>
      <c r="C36" s="22"/>
      <c r="D36" s="53"/>
      <c r="E36" s="22"/>
      <c r="F36" s="22"/>
      <c r="G36" s="22"/>
      <c r="H36" s="22"/>
      <c r="I36" s="22"/>
      <c r="J36" s="22"/>
      <c r="K36" s="53"/>
      <c r="L36" s="53"/>
      <c r="M36" s="22"/>
      <c r="N36" s="53"/>
      <c r="O36" s="53"/>
      <c r="P36" s="68"/>
    </row>
    <row r="37" spans="1:16" ht="16" thickBot="1">
      <c r="A37" s="76"/>
      <c r="B37" s="53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53"/>
      <c r="O37" s="53"/>
      <c r="P37" s="68"/>
    </row>
    <row r="38" spans="1:16" ht="16" thickBot="1">
      <c r="A38" s="23" t="s">
        <v>18</v>
      </c>
      <c r="B38" s="11" t="s">
        <v>4</v>
      </c>
      <c r="C38" s="43" t="s">
        <v>5</v>
      </c>
      <c r="D38" s="44" t="s">
        <v>22</v>
      </c>
      <c r="E38" s="44" t="s">
        <v>23</v>
      </c>
      <c r="F38" s="33" t="s">
        <v>8</v>
      </c>
      <c r="G38" s="33" t="s">
        <v>9</v>
      </c>
      <c r="H38" s="33" t="s">
        <v>24</v>
      </c>
      <c r="I38" s="33" t="s">
        <v>25</v>
      </c>
      <c r="J38" s="33" t="s">
        <v>26</v>
      </c>
      <c r="K38" s="14" t="s">
        <v>13</v>
      </c>
      <c r="L38" s="45" t="s">
        <v>14</v>
      </c>
      <c r="M38" s="66"/>
      <c r="N38" s="15" t="s">
        <v>15</v>
      </c>
      <c r="O38" s="16" t="s">
        <v>16</v>
      </c>
    </row>
    <row r="39" spans="1:16" ht="16" thickBot="1">
      <c r="A39" s="26" t="s">
        <v>17</v>
      </c>
      <c r="B39" s="18">
        <v>0.05</v>
      </c>
      <c r="C39" s="19">
        <f>(B$5)-(B$5*B39)</f>
        <v>9500</v>
      </c>
      <c r="D39" s="46">
        <f>(C39*(B39*C4))+C39</f>
        <v>10925</v>
      </c>
      <c r="E39" s="46">
        <f>(D39*(B39*C4))+D39</f>
        <v>12563.75</v>
      </c>
      <c r="F39" s="36">
        <f>E39-(E39*B$39)</f>
        <v>11935.5625</v>
      </c>
      <c r="G39" s="36">
        <f>F39-(F39*B$39)</f>
        <v>11338.784374999999</v>
      </c>
      <c r="H39" s="36">
        <f>G39-(G39*B$39)</f>
        <v>10771.845156249999</v>
      </c>
      <c r="I39" s="36">
        <f>H39-(H39*B$39)</f>
        <v>10233.2528984375</v>
      </c>
      <c r="J39" s="36">
        <f>I39-(I39*B$39)</f>
        <v>9721.5902535156256</v>
      </c>
      <c r="K39" s="46">
        <f>(J39*(B39*C4))+J39</f>
        <v>11179.82879154297</v>
      </c>
      <c r="L39" s="47">
        <f>K39-(K39*B39)</f>
        <v>10620.837351965822</v>
      </c>
      <c r="M39" s="66"/>
      <c r="N39" s="20">
        <f>((L39*100)/B$5)-100</f>
        <v>6.2083735196582239</v>
      </c>
      <c r="O39" s="21">
        <f>((J39*100)/B$5)-100</f>
        <v>-2.7840974648437395</v>
      </c>
    </row>
    <row r="40" spans="1:16">
      <c r="A40" s="76"/>
      <c r="B40" s="53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53"/>
      <c r="O40" s="53"/>
      <c r="P40" s="68"/>
    </row>
    <row r="41" spans="1:16" ht="16" thickBot="1">
      <c r="A41" s="76"/>
      <c r="B41" s="53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53"/>
      <c r="O41" s="53"/>
      <c r="P41" s="68"/>
    </row>
    <row r="42" spans="1:16" ht="16" thickBot="1">
      <c r="A42" s="27" t="s">
        <v>19</v>
      </c>
      <c r="B42" s="11" t="s">
        <v>4</v>
      </c>
      <c r="C42" s="43" t="s">
        <v>5</v>
      </c>
      <c r="D42" s="44" t="s">
        <v>22</v>
      </c>
      <c r="E42" s="44" t="s">
        <v>23</v>
      </c>
      <c r="F42" s="33" t="s">
        <v>8</v>
      </c>
      <c r="G42" s="33" t="s">
        <v>9</v>
      </c>
      <c r="H42" s="33" t="s">
        <v>24</v>
      </c>
      <c r="I42" s="33" t="s">
        <v>25</v>
      </c>
      <c r="J42" s="33" t="s">
        <v>26</v>
      </c>
      <c r="K42" s="14" t="s">
        <v>13</v>
      </c>
      <c r="L42" s="45" t="s">
        <v>14</v>
      </c>
      <c r="M42" s="66"/>
      <c r="N42" s="15" t="s">
        <v>15</v>
      </c>
      <c r="O42" s="16" t="s">
        <v>16</v>
      </c>
    </row>
    <row r="43" spans="1:16" ht="16" thickBot="1">
      <c r="A43" s="28" t="s">
        <v>17</v>
      </c>
      <c r="B43" s="18">
        <v>0.1</v>
      </c>
      <c r="C43" s="19">
        <f>(B$5)-(B$5*B43)</f>
        <v>9000</v>
      </c>
      <c r="D43" s="46">
        <f>(C43*(B43*C4))+C43</f>
        <v>11700</v>
      </c>
      <c r="E43" s="46">
        <f>(D43*(B43*C4))+D43</f>
        <v>15210</v>
      </c>
      <c r="F43" s="36">
        <f>E43-(E43*B$43)</f>
        <v>13689</v>
      </c>
      <c r="G43" s="36">
        <f>F43-(F43*B$43)</f>
        <v>12320.1</v>
      </c>
      <c r="H43" s="36">
        <f>G43-(G43*B$43)</f>
        <v>11088.09</v>
      </c>
      <c r="I43" s="36">
        <f>H43-(H43*B$43)</f>
        <v>9979.2810000000009</v>
      </c>
      <c r="J43" s="36">
        <f>I43-(I43*B$43)</f>
        <v>8981.3529000000017</v>
      </c>
      <c r="K43" s="46">
        <f>(J43*(B43*C4))+J43</f>
        <v>11675.758770000002</v>
      </c>
      <c r="L43" s="47">
        <f>K43-(K43*B43)</f>
        <v>10508.182893000001</v>
      </c>
      <c r="M43" s="66"/>
      <c r="N43" s="20">
        <f>((L43*100)/B$5)-100</f>
        <v>5.0818289300000004</v>
      </c>
      <c r="O43" s="21">
        <f>((J43*100)/B$5)-100</f>
        <v>-10.186470999999983</v>
      </c>
    </row>
    <row r="44" spans="1:16">
      <c r="A44" s="76"/>
      <c r="B44" s="53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53"/>
      <c r="O44" s="53"/>
      <c r="P44" s="68"/>
    </row>
    <row r="45" spans="1:16" ht="16" thickBot="1">
      <c r="A45" s="76"/>
      <c r="B45" s="53"/>
      <c r="C45" s="40"/>
      <c r="D45" s="40"/>
      <c r="E45" s="40"/>
      <c r="F45" s="40"/>
      <c r="G45" s="40"/>
      <c r="H45" s="40"/>
      <c r="I45" s="40"/>
      <c r="J45" s="40"/>
      <c r="K45" s="39"/>
      <c r="L45" s="40"/>
      <c r="M45" s="40"/>
      <c r="N45" s="53"/>
      <c r="O45" s="53"/>
      <c r="P45" s="68"/>
    </row>
    <row r="46" spans="1:16" ht="16" thickBot="1">
      <c r="A46" s="29" t="s">
        <v>20</v>
      </c>
      <c r="B46" s="11" t="s">
        <v>4</v>
      </c>
      <c r="C46" s="43" t="s">
        <v>5</v>
      </c>
      <c r="D46" s="44" t="s">
        <v>22</v>
      </c>
      <c r="E46" s="44" t="s">
        <v>23</v>
      </c>
      <c r="F46" s="33" t="s">
        <v>8</v>
      </c>
      <c r="G46" s="33" t="s">
        <v>9</v>
      </c>
      <c r="H46" s="33" t="s">
        <v>24</v>
      </c>
      <c r="I46" s="33" t="s">
        <v>25</v>
      </c>
      <c r="J46" s="33" t="s">
        <v>26</v>
      </c>
      <c r="K46" s="14" t="s">
        <v>13</v>
      </c>
      <c r="L46" s="45" t="s">
        <v>14</v>
      </c>
      <c r="M46" s="66"/>
      <c r="N46" s="15" t="s">
        <v>15</v>
      </c>
      <c r="O46" s="16" t="s">
        <v>16</v>
      </c>
    </row>
    <row r="47" spans="1:16" ht="16" thickBot="1">
      <c r="A47" s="30" t="s">
        <v>17</v>
      </c>
      <c r="B47" s="18">
        <v>0.3</v>
      </c>
      <c r="C47" s="19">
        <f>(B$5)-(B$5*B47)</f>
        <v>7000</v>
      </c>
      <c r="D47" s="46">
        <f>(C47*(B47*C4))+C47</f>
        <v>13300</v>
      </c>
      <c r="E47" s="46">
        <f>(D47*(B47*C4))+D47</f>
        <v>25270</v>
      </c>
      <c r="F47" s="36">
        <f>E47-(E47*B$47)</f>
        <v>17689</v>
      </c>
      <c r="G47" s="36">
        <f>F47-(F47*B$47)</f>
        <v>12382.3</v>
      </c>
      <c r="H47" s="36">
        <f>G47-(G47*B$47)</f>
        <v>8667.61</v>
      </c>
      <c r="I47" s="36">
        <f>H47-(H47*B$47)</f>
        <v>6067.3270000000011</v>
      </c>
      <c r="J47" s="36">
        <f>I47-(I47*B$47)</f>
        <v>4247.1289000000006</v>
      </c>
      <c r="K47" s="46">
        <f>(J47*(B47*C4))+J47</f>
        <v>8069.5449100000005</v>
      </c>
      <c r="L47" s="47">
        <f>K47-(K47*B47)</f>
        <v>5648.6814370000011</v>
      </c>
      <c r="M47" s="66"/>
      <c r="N47" s="20">
        <f>((L47*100)/B$5)-100</f>
        <v>-43.513185629999988</v>
      </c>
      <c r="O47" s="21">
        <f>((J47*100)/B$5)-100</f>
        <v>-57.528710999999994</v>
      </c>
    </row>
    <row r="48" spans="1:16">
      <c r="A48" s="76"/>
      <c r="B48" s="53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53"/>
      <c r="O48" s="53"/>
      <c r="P48" s="68"/>
    </row>
    <row r="49" spans="1:16" ht="16" thickBot="1">
      <c r="A49" s="76"/>
      <c r="B49" s="53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53"/>
      <c r="O49" s="53"/>
      <c r="P49" s="68"/>
    </row>
    <row r="50" spans="1:16" ht="16" thickBot="1">
      <c r="A50" s="31" t="s">
        <v>21</v>
      </c>
      <c r="B50" s="11" t="s">
        <v>4</v>
      </c>
      <c r="C50" s="43" t="s">
        <v>5</v>
      </c>
      <c r="D50" s="44" t="s">
        <v>22</v>
      </c>
      <c r="E50" s="44" t="s">
        <v>23</v>
      </c>
      <c r="F50" s="33" t="s">
        <v>8</v>
      </c>
      <c r="G50" s="33" t="s">
        <v>9</v>
      </c>
      <c r="H50" s="33" t="s">
        <v>24</v>
      </c>
      <c r="I50" s="33" t="s">
        <v>25</v>
      </c>
      <c r="J50" s="33" t="s">
        <v>26</v>
      </c>
      <c r="K50" s="14" t="s">
        <v>13</v>
      </c>
      <c r="L50" s="45" t="s">
        <v>14</v>
      </c>
      <c r="M50" s="66"/>
      <c r="N50" s="15" t="s">
        <v>15</v>
      </c>
      <c r="O50" s="16" t="s">
        <v>16</v>
      </c>
    </row>
    <row r="51" spans="1:16" ht="16" thickBot="1">
      <c r="A51" s="34" t="s">
        <v>17</v>
      </c>
      <c r="B51" s="48">
        <v>0.4</v>
      </c>
      <c r="C51" s="19">
        <f>(B$5)-(B$5*B51)</f>
        <v>6000</v>
      </c>
      <c r="D51" s="46">
        <f>(C51*(B51*C4))+C51</f>
        <v>13200</v>
      </c>
      <c r="E51" s="46">
        <f>(D51*(B51*C4))+D51</f>
        <v>29040</v>
      </c>
      <c r="F51" s="36">
        <f>E51-(E51*B$51)</f>
        <v>17424</v>
      </c>
      <c r="G51" s="36">
        <f>F51-(F51*B$51)</f>
        <v>10454.4</v>
      </c>
      <c r="H51" s="36">
        <f>G51-(G51*B$51)</f>
        <v>6272.6399999999994</v>
      </c>
      <c r="I51" s="36">
        <f>H51-(H51*B$51)</f>
        <v>3763.5839999999994</v>
      </c>
      <c r="J51" s="36">
        <f>I51-(I51*B$51)</f>
        <v>2258.1503999999995</v>
      </c>
      <c r="K51" s="46">
        <f>(J51*(B51*C4))+J51</f>
        <v>4967.9308799999999</v>
      </c>
      <c r="L51" s="49">
        <f>K51-(K51*B51)</f>
        <v>2980.7585279999998</v>
      </c>
      <c r="M51" s="66"/>
      <c r="N51" s="38">
        <f>((L51*100)/B$5)-100</f>
        <v>-70.192414720000002</v>
      </c>
      <c r="O51" s="21">
        <f>((J51*100)/B$5)-100</f>
        <v>-77.418496000000005</v>
      </c>
    </row>
    <row r="52" spans="1:16">
      <c r="M52" s="68"/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ActivTrades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 Szwedek</dc:creator>
  <cp:lastModifiedBy>Malgo Szwedek</cp:lastModifiedBy>
  <dcterms:created xsi:type="dcterms:W3CDTF">2015-08-17T12:44:05Z</dcterms:created>
  <dcterms:modified xsi:type="dcterms:W3CDTF">2015-08-17T13:08:54Z</dcterms:modified>
</cp:coreProperties>
</file>